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8" i="1" l="1"/>
  <c r="C25" i="1" l="1"/>
  <c r="C22" i="1"/>
  <c r="C21" i="1"/>
  <c r="C18" i="1"/>
  <c r="C6" i="1"/>
  <c r="C3" i="1"/>
  <c r="C2" i="1" l="1"/>
  <c r="C28" i="1" s="1"/>
</calcChain>
</file>

<file path=xl/sharedStrings.xml><?xml version="1.0" encoding="utf-8"?>
<sst xmlns="http://schemas.openxmlformats.org/spreadsheetml/2006/main" count="30" uniqueCount="28">
  <si>
    <t>Операционная деятельность</t>
  </si>
  <si>
    <t>Закупка товара</t>
  </si>
  <si>
    <t>Транспортные услуги</t>
  </si>
  <si>
    <t>Экварийнг</t>
  </si>
  <si>
    <t>Обучение персонала</t>
  </si>
  <si>
    <t>Командировочные расходы</t>
  </si>
  <si>
    <t>Представительские расходы</t>
  </si>
  <si>
    <t>Инвестиционная деятельность</t>
  </si>
  <si>
    <t>Финансовая деятельность</t>
  </si>
  <si>
    <t>Получение кредитов и займов</t>
  </si>
  <si>
    <t>Оплаты по кредитам и займам</t>
  </si>
  <si>
    <t>Вклады от собственников</t>
  </si>
  <si>
    <t>Дивиденды</t>
  </si>
  <si>
    <t>Расходы на рекламу</t>
  </si>
  <si>
    <t>Прямой метод построения ОДДС.</t>
  </si>
  <si>
    <t xml:space="preserve">Продажи </t>
  </si>
  <si>
    <t>Зарплата персонала</t>
  </si>
  <si>
    <t>Страховые взносы, НДФЛ.</t>
  </si>
  <si>
    <t>Прочие операционные расходы</t>
  </si>
  <si>
    <t>Аренда склада.</t>
  </si>
  <si>
    <t>Приток денежных средств</t>
  </si>
  <si>
    <t>Отток денежных средств.</t>
  </si>
  <si>
    <t>Прочие поступления от операционной деятельности</t>
  </si>
  <si>
    <t>Итог по движению денежных средств.</t>
  </si>
  <si>
    <t>Покупка инвестиционной недвижимости (отток).</t>
  </si>
  <si>
    <t>Поступления от продажи инвестиционных активов (приток)</t>
  </si>
  <si>
    <t>Средства на начало периода</t>
  </si>
  <si>
    <t>Средства на конец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</si>
</sst>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0"/>
      <color rgb="FFFFFFFF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6"/>
      <color theme="0"/>
      <name val="Calibri"/>
      <family val="2"/>
      <charset val="204"/>
      <scheme val="minor"/>
    </font>
    <font>
      <b/>
      <sz val="10"/>
      <color theme="0"/>
      <name val="Arial"/>
      <family val="2"/>
      <charset val="204"/>
    </font>
    <font>
      <b/>
      <sz val="16"/>
      <color theme="0"/>
      <name val="Arial"/>
      <family val="2"/>
      <charset val="204"/>
    </font>
    <font>
      <b/>
      <sz val="16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11B46"/>
        <bgColor indexed="64"/>
      </patternFill>
    </fill>
    <fill>
      <patternFill patternType="solid">
        <fgColor rgb="FFE86A8E"/>
        <bgColor indexed="64"/>
      </patternFill>
    </fill>
    <fill>
      <patternFill patternType="solid">
        <fgColor rgb="FFF5BDCD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Border="1"/>
    <xf numFmtId="0" fontId="5" fillId="3" borderId="1" xfId="0" applyFont="1" applyFill="1" applyBorder="1"/>
    <xf numFmtId="0" fontId="0" fillId="3" borderId="1" xfId="0" applyFill="1" applyBorder="1"/>
    <xf numFmtId="0" fontId="2" fillId="2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1" fillId="2" borderId="1" xfId="0" applyFont="1" applyFill="1" applyBorder="1"/>
    <xf numFmtId="0" fontId="1" fillId="4" borderId="1" xfId="0" applyFont="1" applyFill="1" applyBorder="1"/>
    <xf numFmtId="0" fontId="7" fillId="2" borderId="2" xfId="0" applyFont="1" applyFill="1" applyBorder="1" applyAlignment="1">
      <alignment vertical="center" wrapText="1"/>
    </xf>
    <xf numFmtId="0" fontId="9" fillId="4" borderId="1" xfId="0" applyFont="1" applyFill="1" applyBorder="1"/>
    <xf numFmtId="0" fontId="0" fillId="4" borderId="3" xfId="0" applyFill="1" applyBorder="1"/>
    <xf numFmtId="0" fontId="10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8" fillId="2" borderId="1" xfId="0" applyFont="1" applyFill="1" applyBorder="1"/>
    <xf numFmtId="0" fontId="10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E86A8E"/>
      <color rgb="FFF5BDCD"/>
      <color rgb="FFB11B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533399</xdr:colOff>
      <xdr:row>10</xdr:row>
      <xdr:rowOff>38100</xdr:rowOff>
    </xdr:from>
    <xdr:to>
      <xdr:col>0</xdr:col>
      <xdr:colOff>1914525</xdr:colOff>
      <xdr:row>16</xdr:row>
      <xdr:rowOff>176580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533399" y="2066925"/>
          <a:ext cx="1381126" cy="13386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workbookViewId="0">
      <selection activeCell="G49" sqref="G49"/>
    </sheetView>
  </sheetViews>
  <sheetFormatPr defaultRowHeight="15.95" customHeight="1" x14ac:dyDescent="0.25"/>
  <cols>
    <col min="1" max="1" width="39.28515625" style="4" customWidth="1"/>
    <col min="2" max="2" width="79.5703125" style="4" customWidth="1"/>
    <col min="3" max="3" width="35.42578125" style="4" customWidth="1"/>
    <col min="4" max="16384" width="9.140625" style="4"/>
  </cols>
  <sheetData>
    <row r="1" spans="1:3" ht="18" customHeight="1" x14ac:dyDescent="0.35">
      <c r="A1" s="18" t="s">
        <v>26</v>
      </c>
      <c r="B1" s="5" t="s">
        <v>14</v>
      </c>
      <c r="C1" s="6"/>
    </row>
    <row r="2" spans="1:3" ht="15.95" customHeight="1" x14ac:dyDescent="0.25">
      <c r="A2" s="18"/>
      <c r="B2" s="7" t="s">
        <v>0</v>
      </c>
      <c r="C2" s="10">
        <f>C3-C6</f>
        <v>8453300</v>
      </c>
    </row>
    <row r="3" spans="1:3" ht="15.95" customHeight="1" x14ac:dyDescent="0.3">
      <c r="A3" s="15">
        <v>7595000</v>
      </c>
      <c r="B3" s="8" t="s">
        <v>20</v>
      </c>
      <c r="C3" s="11">
        <f>SUM(C4:C5)</f>
        <v>13009500</v>
      </c>
    </row>
    <row r="4" spans="1:3" ht="15.95" customHeight="1" x14ac:dyDescent="0.25">
      <c r="A4" s="14"/>
      <c r="B4" s="2" t="s">
        <v>15</v>
      </c>
      <c r="C4" s="1">
        <v>12580000</v>
      </c>
    </row>
    <row r="5" spans="1:3" ht="15.75" customHeight="1" x14ac:dyDescent="0.25">
      <c r="A5" s="14"/>
      <c r="B5" s="2" t="s">
        <v>22</v>
      </c>
      <c r="C5" s="1">
        <v>429500</v>
      </c>
    </row>
    <row r="6" spans="1:3" ht="15.95" customHeight="1" x14ac:dyDescent="0.25">
      <c r="A6" s="14"/>
      <c r="B6" s="9" t="s">
        <v>21</v>
      </c>
      <c r="C6" s="11">
        <f>SUM(C7:C17)</f>
        <v>4556200</v>
      </c>
    </row>
    <row r="7" spans="1:3" ht="15.95" customHeight="1" x14ac:dyDescent="0.25">
      <c r="A7" s="14"/>
      <c r="B7" s="2" t="s">
        <v>1</v>
      </c>
      <c r="C7" s="1">
        <v>2750000</v>
      </c>
    </row>
    <row r="8" spans="1:3" ht="15.95" customHeight="1" x14ac:dyDescent="0.25">
      <c r="A8" s="14"/>
      <c r="B8" s="2" t="s">
        <v>2</v>
      </c>
      <c r="C8" s="1">
        <v>125000</v>
      </c>
    </row>
    <row r="9" spans="1:3" ht="15.95" customHeight="1" x14ac:dyDescent="0.25">
      <c r="A9" s="14"/>
      <c r="B9" s="2" t="s">
        <v>3</v>
      </c>
      <c r="C9" s="1">
        <v>60000</v>
      </c>
    </row>
    <row r="10" spans="1:3" ht="15.95" customHeight="1" x14ac:dyDescent="0.25">
      <c r="A10" s="14"/>
      <c r="B10" s="2" t="s">
        <v>16</v>
      </c>
      <c r="C10" s="1">
        <v>350000</v>
      </c>
    </row>
    <row r="11" spans="1:3" ht="15.95" customHeight="1" x14ac:dyDescent="0.25">
      <c r="A11" s="14"/>
      <c r="B11" s="2" t="s">
        <v>17</v>
      </c>
      <c r="C11" s="1">
        <v>175000</v>
      </c>
    </row>
    <row r="12" spans="1:3" ht="15.95" customHeight="1" x14ac:dyDescent="0.25">
      <c r="A12" s="14"/>
      <c r="B12" s="2" t="s">
        <v>4</v>
      </c>
      <c r="C12" s="1">
        <v>37000</v>
      </c>
    </row>
    <row r="13" spans="1:3" ht="15.95" customHeight="1" x14ac:dyDescent="0.25">
      <c r="A13" s="14"/>
      <c r="B13" s="2" t="s">
        <v>5</v>
      </c>
      <c r="C13" s="1">
        <v>49500</v>
      </c>
    </row>
    <row r="14" spans="1:3" ht="15.95" customHeight="1" x14ac:dyDescent="0.25">
      <c r="A14" s="14"/>
      <c r="B14" s="2" t="s">
        <v>6</v>
      </c>
      <c r="C14" s="1">
        <v>58900</v>
      </c>
    </row>
    <row r="15" spans="1:3" ht="15.95" customHeight="1" x14ac:dyDescent="0.25">
      <c r="A15" s="14"/>
      <c r="B15" s="2" t="s">
        <v>13</v>
      </c>
      <c r="C15" s="1">
        <v>65000</v>
      </c>
    </row>
    <row r="16" spans="1:3" ht="15.95" customHeight="1" x14ac:dyDescent="0.25">
      <c r="A16" s="14"/>
      <c r="B16" s="2" t="s">
        <v>19</v>
      </c>
      <c r="C16" s="1">
        <v>250000</v>
      </c>
    </row>
    <row r="17" spans="1:3" ht="15.95" customHeight="1" x14ac:dyDescent="0.25">
      <c r="A17" s="14"/>
      <c r="B17" s="2" t="s">
        <v>18</v>
      </c>
      <c r="C17" s="1">
        <v>635800</v>
      </c>
    </row>
    <row r="18" spans="1:3" ht="15.95" customHeight="1" x14ac:dyDescent="0.25">
      <c r="A18" s="14"/>
      <c r="B18" s="7" t="s">
        <v>7</v>
      </c>
      <c r="C18" s="10">
        <f>-C19+C20</f>
        <v>-14110000</v>
      </c>
    </row>
    <row r="19" spans="1:3" ht="15.95" customHeight="1" x14ac:dyDescent="0.25">
      <c r="A19" s="14"/>
      <c r="B19" s="3" t="s">
        <v>24</v>
      </c>
      <c r="C19" s="1">
        <v>15000000</v>
      </c>
    </row>
    <row r="20" spans="1:3" ht="15.95" customHeight="1" x14ac:dyDescent="0.25">
      <c r="A20" s="14"/>
      <c r="B20" s="3" t="s">
        <v>25</v>
      </c>
      <c r="C20" s="1">
        <v>890000</v>
      </c>
    </row>
    <row r="21" spans="1:3" ht="15.95" customHeight="1" x14ac:dyDescent="0.25">
      <c r="A21" s="14"/>
      <c r="B21" s="7" t="s">
        <v>8</v>
      </c>
      <c r="C21" s="10">
        <f>C23-C26+C24-C27</f>
        <v>-215000</v>
      </c>
    </row>
    <row r="22" spans="1:3" ht="15.95" customHeight="1" x14ac:dyDescent="0.25">
      <c r="A22" s="14"/>
      <c r="B22" s="8" t="s">
        <v>20</v>
      </c>
      <c r="C22" s="11">
        <f>SUM(C23:C24)</f>
        <v>0</v>
      </c>
    </row>
    <row r="23" spans="1:3" ht="15.95" customHeight="1" x14ac:dyDescent="0.25">
      <c r="A23" s="14"/>
      <c r="B23" s="3" t="s">
        <v>9</v>
      </c>
      <c r="C23" s="1">
        <v>0</v>
      </c>
    </row>
    <row r="24" spans="1:3" ht="15.95" customHeight="1" x14ac:dyDescent="0.25">
      <c r="A24" s="14"/>
      <c r="B24" s="3" t="s">
        <v>11</v>
      </c>
      <c r="C24" s="1">
        <v>0</v>
      </c>
    </row>
    <row r="25" spans="1:3" ht="15.95" customHeight="1" x14ac:dyDescent="0.25">
      <c r="A25" s="14"/>
      <c r="B25" s="9" t="s">
        <v>21</v>
      </c>
      <c r="C25" s="13">
        <f>SUM(C27)</f>
        <v>150000</v>
      </c>
    </row>
    <row r="26" spans="1:3" ht="15.95" customHeight="1" x14ac:dyDescent="0.25">
      <c r="A26" s="18" t="s">
        <v>27</v>
      </c>
      <c r="B26" s="3" t="s">
        <v>10</v>
      </c>
      <c r="C26" s="1">
        <v>65000</v>
      </c>
    </row>
    <row r="27" spans="1:3" ht="15.95" customHeight="1" x14ac:dyDescent="0.25">
      <c r="A27" s="18"/>
      <c r="B27" s="3" t="s">
        <v>12</v>
      </c>
      <c r="C27" s="1">
        <v>150000</v>
      </c>
    </row>
    <row r="28" spans="1:3" ht="15.95" customHeight="1" x14ac:dyDescent="0.35">
      <c r="A28" s="16">
        <f>A3+C28</f>
        <v>1723300</v>
      </c>
      <c r="B28" s="12" t="s">
        <v>23</v>
      </c>
      <c r="C28" s="17">
        <f>C2+C18+C21</f>
        <v>-5871700</v>
      </c>
    </row>
  </sheetData>
  <mergeCells count="2">
    <mergeCell ref="A1:A2"/>
    <mergeCell ref="A26:A27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2021-02-08T08:24:21Z</dcterms:modified>
</cp:coreProperties>
</file>